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Kepviselo_testuleti_eloterjesztesek\2017 Előterjesztések\03-február 23\"/>
    </mc:Choice>
  </mc:AlternateContent>
  <bookViews>
    <workbookView xWindow="0" yWindow="0" windowWidth="28800" windowHeight="11910"/>
  </bookViews>
  <sheets>
    <sheet name="1. sz. melléklet_Mérleg" sheetId="1" r:id="rId1"/>
  </sheets>
  <externalReferences>
    <externalReference r:id="rId2"/>
  </externalReferences>
  <calcPr calcId="171027"/>
</workbook>
</file>

<file path=xl/calcChain.xml><?xml version="1.0" encoding="utf-8"?>
<calcChain xmlns="http://schemas.openxmlformats.org/spreadsheetml/2006/main">
  <c r="N19" i="1" l="1"/>
  <c r="N18" i="1"/>
  <c r="N7" i="1"/>
  <c r="B16" i="1" l="1"/>
  <c r="F22" i="1" l="1"/>
  <c r="G22" i="1" s="1"/>
  <c r="N21" i="1"/>
  <c r="M22" i="1"/>
  <c r="E19" i="1"/>
  <c r="D19" i="1"/>
  <c r="C19" i="1"/>
  <c r="B19" i="1"/>
  <c r="I22" i="1"/>
  <c r="E18" i="1"/>
  <c r="D18" i="1"/>
  <c r="C18" i="1"/>
  <c r="B18" i="1"/>
  <c r="L16" i="1"/>
  <c r="K16" i="1"/>
  <c r="J16" i="1"/>
  <c r="I16" i="1"/>
  <c r="M14" i="1"/>
  <c r="N14" i="1" s="1"/>
  <c r="M13" i="1"/>
  <c r="N13" i="1" s="1"/>
  <c r="F13" i="1"/>
  <c r="N12" i="1"/>
  <c r="N11" i="1"/>
  <c r="M10" i="1"/>
  <c r="N10" i="1" s="1"/>
  <c r="E16" i="1"/>
  <c r="N8" i="1"/>
  <c r="N6" i="1"/>
  <c r="L9" i="1"/>
  <c r="K9" i="1"/>
  <c r="J9" i="1"/>
  <c r="N3" i="1"/>
  <c r="I9" i="1" l="1"/>
  <c r="I17" i="1" s="1"/>
  <c r="I23" i="1" s="1"/>
  <c r="F16" i="1"/>
  <c r="G12" i="1"/>
  <c r="E9" i="1"/>
  <c r="E17" i="1" s="1"/>
  <c r="E23" i="1" s="1"/>
  <c r="L17" i="1"/>
  <c r="B9" i="1"/>
  <c r="F9" i="1"/>
  <c r="G5" i="1"/>
  <c r="G7" i="1"/>
  <c r="C16" i="1"/>
  <c r="N16" i="1"/>
  <c r="C9" i="1"/>
  <c r="M9" i="1"/>
  <c r="N5" i="1"/>
  <c r="D16" i="1"/>
  <c r="G11" i="1"/>
  <c r="G13" i="1"/>
  <c r="G15" i="1"/>
  <c r="K22" i="1"/>
  <c r="D9" i="1"/>
  <c r="D17" i="1" s="1"/>
  <c r="D23" i="1" s="1"/>
  <c r="G4" i="1"/>
  <c r="J17" i="1"/>
  <c r="G6" i="1"/>
  <c r="L22" i="1"/>
  <c r="L23" i="1" s="1"/>
  <c r="N2" i="1"/>
  <c r="G3" i="1"/>
  <c r="G8" i="1"/>
  <c r="G10" i="1"/>
  <c r="G14" i="1"/>
  <c r="K17" i="1"/>
  <c r="K23" i="1" s="1"/>
  <c r="G2" i="1"/>
  <c r="M16" i="1"/>
  <c r="J22" i="1"/>
  <c r="J23" i="1" s="1"/>
  <c r="N4" i="1"/>
  <c r="N9" i="1" s="1"/>
  <c r="N20" i="1"/>
  <c r="N22" i="1" s="1"/>
  <c r="G9" i="1" l="1"/>
  <c r="O9" i="1" s="1"/>
  <c r="F17" i="1"/>
  <c r="F23" i="1" s="1"/>
  <c r="C17" i="1"/>
  <c r="C23" i="1" s="1"/>
  <c r="M17" i="1"/>
  <c r="M23" i="1" s="1"/>
  <c r="B17" i="1"/>
  <c r="B23" i="1" s="1"/>
  <c r="G16" i="1"/>
  <c r="O16" i="1" s="1"/>
  <c r="N17" i="1"/>
  <c r="G17" i="1" l="1"/>
  <c r="G23" i="1" s="1"/>
  <c r="N23" i="1"/>
  <c r="O23" i="1" l="1"/>
  <c r="O17" i="1"/>
</calcChain>
</file>

<file path=xl/sharedStrings.xml><?xml version="1.0" encoding="utf-8"?>
<sst xmlns="http://schemas.openxmlformats.org/spreadsheetml/2006/main" count="55" uniqueCount="48">
  <si>
    <t>megnevezés</t>
  </si>
  <si>
    <t>Polgármesteri Hivatal</t>
  </si>
  <si>
    <t>Kispatak Óvoda</t>
  </si>
  <si>
    <t>Öregiskola</t>
  </si>
  <si>
    <t>Bölcsőde</t>
  </si>
  <si>
    <t>Önkormány-zati előirányzatok</t>
  </si>
  <si>
    <t>ÖSSZESEN Intézmény-finanszírozás nélkül</t>
  </si>
  <si>
    <t>Hiány(-) / többlet(+)</t>
  </si>
  <si>
    <t>Személyi juttatások</t>
  </si>
  <si>
    <t xml:space="preserve">Önkormányzatok működési támogatása </t>
  </si>
  <si>
    <t>Munkaadókat terhelő járulékok és szociális hozzájárulási adó</t>
  </si>
  <si>
    <t>Működési célú egyéb támogatások államháztartáson belülről</t>
  </si>
  <si>
    <t>Dologi kiadások</t>
  </si>
  <si>
    <t xml:space="preserve">Közhatalmi bevételek </t>
  </si>
  <si>
    <t>Ellátottak pénzbeli juttatásai</t>
  </si>
  <si>
    <t xml:space="preserve">Működési bevételek </t>
  </si>
  <si>
    <t>Működési célú átvett pénzeszközök</t>
  </si>
  <si>
    <t>Működési célú tartalékok</t>
  </si>
  <si>
    <t>MŰKÖDÉSI CÉLÚ KIADÁSOK ÖSSZESEN</t>
  </si>
  <si>
    <t>MŰKÖDÉSI CÉLÚ BEVÉTELEK ÖSSZESEN</t>
  </si>
  <si>
    <t xml:space="preserve">Beruházások </t>
  </si>
  <si>
    <t xml:space="preserve">Önkormányzatok felhalmozási támogatása </t>
  </si>
  <si>
    <t>Felújítások</t>
  </si>
  <si>
    <t>Felhalmozási célú egyéb támogatások államháztartáson belülről</t>
  </si>
  <si>
    <t>Felhalmozási célú visszatérítendő támogatások, kölcsönök nyújtása</t>
  </si>
  <si>
    <t>Felhalmozási bevételek</t>
  </si>
  <si>
    <t>Felhalmozási célú nyújtott támogatások államháztartáson belül</t>
  </si>
  <si>
    <t>Felhalmozási célú visszatérítendő támogatások, kölcsönök visszatérülése államháztartáson kívülről</t>
  </si>
  <si>
    <t>Felhalmozási célú pénzeszközátadások államháztartáson kívülre</t>
  </si>
  <si>
    <t>Egyéb felhalmozási célú átvett pénzeszközök</t>
  </si>
  <si>
    <t>Felhalmozási célú tartalékok</t>
  </si>
  <si>
    <t>Maradvány igénybevétele felhalmozási célra</t>
  </si>
  <si>
    <t>FELHALMOZÁSI CÉLÚ KIADÁSOK ÖSSZESEN:</t>
  </si>
  <si>
    <t>FELHALMOZÁSI CÉLÚ BEVÉTELEK ÖSSZESEN:</t>
  </si>
  <si>
    <t>KIADÁSOK ÖSSZESEN:</t>
  </si>
  <si>
    <t>BEVÉTELEK ÖSSZESEN:</t>
  </si>
  <si>
    <t>Központi, irányító szervi támogatások folyósítása - működési célra</t>
  </si>
  <si>
    <t>Központi, irányító szervi támogatás - működési célra</t>
  </si>
  <si>
    <t>Központi, irányító szervi támogatások folyósítása - felhalmozási célra</t>
  </si>
  <si>
    <t>Központi, irányító szervi támogatás - felhalmozási célra</t>
  </si>
  <si>
    <t>Hitel, kölcsön felvétele</t>
  </si>
  <si>
    <t>Belföldi értékpapírok bevételei</t>
  </si>
  <si>
    <t xml:space="preserve">Felhalmozási célú finanszírozási kiadások </t>
  </si>
  <si>
    <t>Felhalmozási célú finanszírozási bevételek</t>
  </si>
  <si>
    <t>KIADÁSOK MINDÖSSZESEN:</t>
  </si>
  <si>
    <t>BEVÉTELEK MINDÖSSZESEN:</t>
  </si>
  <si>
    <t>Egyéb működési célú kiadások</t>
  </si>
  <si>
    <t>Maradvány igénybevétele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</si>
</sst>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_"/>
  </numFmts>
  <fonts count="7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justify" wrapText="1"/>
    </xf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justify" wrapText="1"/>
    </xf>
    <xf numFmtId="164" fontId="4" fillId="0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3" borderId="1" xfId="0" applyFont="1" applyFill="1" applyBorder="1" applyAlignment="1">
      <alignment wrapText="1"/>
    </xf>
    <xf numFmtId="3" fontId="2" fillId="3" borderId="1" xfId="0" applyNumberFormat="1" applyFont="1" applyFill="1" applyBorder="1"/>
    <xf numFmtId="3" fontId="5" fillId="3" borderId="1" xfId="0" applyNumberFormat="1" applyFont="1" applyFill="1" applyBorder="1"/>
    <xf numFmtId="164" fontId="6" fillId="0" borderId="1" xfId="1" applyNumberFormat="1" applyFont="1" applyFill="1" applyBorder="1" applyAlignment="1">
      <alignment horizontal="left" vertical="center" wrapText="1"/>
    </xf>
    <xf numFmtId="3" fontId="5" fillId="0" borderId="1" xfId="0" applyNumberFormat="1" applyFont="1" applyBorder="1"/>
    <xf numFmtId="0" fontId="5" fillId="4" borderId="1" xfId="0" applyFont="1" applyFill="1" applyBorder="1" applyAlignment="1">
      <alignment wrapText="1"/>
    </xf>
    <xf numFmtId="3" fontId="5" fillId="4" borderId="1" xfId="0" applyNumberFormat="1" applyFont="1" applyFill="1" applyBorder="1"/>
    <xf numFmtId="0" fontId="2" fillId="0" borderId="0" xfId="0" applyFont="1" applyFill="1"/>
    <xf numFmtId="0" fontId="2" fillId="0" borderId="0" xfId="0" applyFont="1"/>
    <xf numFmtId="164" fontId="4" fillId="0" borderId="0" xfId="1" applyNumberFormat="1" applyFont="1" applyFill="1" applyBorder="1" applyAlignment="1">
      <alignment horizontal="left" vertical="center" wrapText="1"/>
    </xf>
    <xf numFmtId="0" fontId="5" fillId="0" borderId="0" xfId="0" applyFont="1"/>
    <xf numFmtId="3" fontId="2" fillId="0" borderId="0" xfId="0" applyNumberFormat="1" applyFont="1"/>
  </cellXfs>
  <cellStyles count="2">
    <cellStyle name="Normál" xfId="0" builtinId="0"/>
    <cellStyle name="Normál_97ûrla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ndszergazdanagykovacsi-my.sharepoint.com/Users/Zoli/Documents/Nagykovacsi/2016/K&#246;lts&#233;gvet&#233;s%202016/5.%20sz&#225;m&#250;%20mell&#233;klet_k&#246;telez&#337;-&#246;nk&#233;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Bevételek-kiadások össz"/>
      <sheetName val="Polg. Hivatal"/>
      <sheetName val="Kispatak Óvoda"/>
      <sheetName val="Öregiskola"/>
      <sheetName val="Bölcsőde"/>
      <sheetName val="8.Önk előirányzatok"/>
      <sheetName val="9.támogatások, közhatalmi bev"/>
      <sheetName val="10.átadott"/>
      <sheetName val="11.tartalékok"/>
      <sheetName val="13.beruházások"/>
      <sheetName val="14.EU projektek"/>
      <sheetName val="15.stabilitási tv"/>
      <sheetName val="16.közvetett"/>
      <sheetName val="17.több éves"/>
      <sheetName val="18.mérleg bevétel"/>
      <sheetName val="19.mérleg kiadás"/>
      <sheetName val="20.ei. felhaszn ütemterv"/>
      <sheetName val="21.MŰKÖDÉS-FELHALMOZÁS MÉRLEG"/>
    </sheetNames>
    <sheetDataSet>
      <sheetData sheetId="0"/>
      <sheetData sheetId="1">
        <row r="6">
          <cell r="G6">
            <v>0</v>
          </cell>
        </row>
        <row r="49">
          <cell r="G49">
            <v>0</v>
          </cell>
        </row>
        <row r="50">
          <cell r="G50">
            <v>0</v>
          </cell>
        </row>
      </sheetData>
      <sheetData sheetId="2">
        <row r="7">
          <cell r="G7">
            <v>15800</v>
          </cell>
        </row>
        <row r="49">
          <cell r="G49">
            <v>0</v>
          </cell>
        </row>
        <row r="50">
          <cell r="G50">
            <v>0</v>
          </cell>
        </row>
      </sheetData>
      <sheetData sheetId="3">
        <row r="7">
          <cell r="G7">
            <v>4636</v>
          </cell>
        </row>
        <row r="49">
          <cell r="G49">
            <v>0</v>
          </cell>
        </row>
        <row r="50">
          <cell r="G50">
            <v>0</v>
          </cell>
        </row>
      </sheetData>
      <sheetData sheetId="4">
        <row r="7">
          <cell r="G7">
            <v>3551</v>
          </cell>
        </row>
        <row r="49">
          <cell r="G49">
            <v>0</v>
          </cell>
        </row>
        <row r="50">
          <cell r="G50">
            <v>0</v>
          </cell>
        </row>
      </sheetData>
      <sheetData sheetId="5">
        <row r="3">
          <cell r="G3">
            <v>472284</v>
          </cell>
        </row>
        <row r="10">
          <cell r="G10">
            <v>0</v>
          </cell>
        </row>
        <row r="14">
          <cell r="G14">
            <v>0</v>
          </cell>
        </row>
        <row r="15">
          <cell r="G15">
            <v>0</v>
          </cell>
        </row>
        <row r="42">
          <cell r="G42">
            <v>0</v>
          </cell>
        </row>
        <row r="51">
          <cell r="G5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view="pageBreakPreview" zoomScaleNormal="100" zoomScaleSheetLayoutView="100" workbookViewId="0">
      <selection activeCell="J25" sqref="J25"/>
    </sheetView>
  </sheetViews>
  <sheetFormatPr defaultRowHeight="15" x14ac:dyDescent="0.25"/>
  <cols>
    <col min="1" max="1" width="51.140625" style="22" customWidth="1"/>
    <col min="2" max="5" width="13.28515625" style="22" customWidth="1"/>
    <col min="6" max="6" width="13.140625" style="22" customWidth="1"/>
    <col min="7" max="7" width="12.7109375" style="22" customWidth="1"/>
    <col min="8" max="8" width="42.42578125" style="22" customWidth="1"/>
    <col min="9" max="12" width="13.28515625" style="22" customWidth="1"/>
    <col min="13" max="13" width="13" style="22" customWidth="1"/>
    <col min="14" max="14" width="13" style="24" customWidth="1"/>
    <col min="15" max="15" width="13.5703125" style="22" customWidth="1"/>
  </cols>
  <sheetData>
    <row r="1" spans="1:15" ht="51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0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3" t="s">
        <v>7</v>
      </c>
    </row>
    <row r="2" spans="1:15" ht="15.95" customHeight="1" x14ac:dyDescent="0.25">
      <c r="A2" s="4" t="s">
        <v>8</v>
      </c>
      <c r="B2" s="5">
        <v>143678</v>
      </c>
      <c r="C2" s="5">
        <v>183174</v>
      </c>
      <c r="D2" s="5">
        <v>24197</v>
      </c>
      <c r="E2" s="5">
        <v>41748</v>
      </c>
      <c r="F2" s="5">
        <v>33994</v>
      </c>
      <c r="G2" s="5">
        <f>SUM(B2:F2)</f>
        <v>426791</v>
      </c>
      <c r="H2" s="6" t="s">
        <v>9</v>
      </c>
      <c r="I2" s="5"/>
      <c r="J2" s="5"/>
      <c r="K2" s="5"/>
      <c r="L2" s="5"/>
      <c r="M2" s="5">
        <v>473767</v>
      </c>
      <c r="N2" s="5">
        <f>SUM(I2:M2)</f>
        <v>473767</v>
      </c>
      <c r="O2" s="7"/>
    </row>
    <row r="3" spans="1:15" ht="26.25" x14ac:dyDescent="0.25">
      <c r="A3" s="4" t="s">
        <v>10</v>
      </c>
      <c r="B3" s="5">
        <v>32202</v>
      </c>
      <c r="C3" s="5">
        <v>44144</v>
      </c>
      <c r="D3" s="5">
        <v>5558</v>
      </c>
      <c r="E3" s="5">
        <v>9441</v>
      </c>
      <c r="F3" s="5">
        <v>7479</v>
      </c>
      <c r="G3" s="5">
        <f t="shared" ref="G3:G8" si="0">SUM(B3:F3)</f>
        <v>98824</v>
      </c>
      <c r="H3" s="6" t="s">
        <v>11</v>
      </c>
      <c r="I3" s="5"/>
      <c r="J3" s="5"/>
      <c r="K3" s="5"/>
      <c r="L3" s="5"/>
      <c r="M3" s="5">
        <v>895</v>
      </c>
      <c r="N3" s="5">
        <f t="shared" ref="N3:N14" si="1">SUM(I3:M3)</f>
        <v>895</v>
      </c>
      <c r="O3" s="7"/>
    </row>
    <row r="4" spans="1:15" ht="15.95" customHeight="1" x14ac:dyDescent="0.25">
      <c r="A4" s="4" t="s">
        <v>12</v>
      </c>
      <c r="B4" s="5">
        <v>49282</v>
      </c>
      <c r="C4" s="5">
        <v>77303</v>
      </c>
      <c r="D4" s="5">
        <v>23000</v>
      </c>
      <c r="E4" s="5">
        <v>14201</v>
      </c>
      <c r="F4" s="5">
        <v>257788</v>
      </c>
      <c r="G4" s="5">
        <f t="shared" si="0"/>
        <v>421574</v>
      </c>
      <c r="H4" s="8" t="s">
        <v>13</v>
      </c>
      <c r="I4" s="5"/>
      <c r="J4" s="5"/>
      <c r="K4" s="5"/>
      <c r="L4" s="5"/>
      <c r="M4" s="5">
        <v>442966</v>
      </c>
      <c r="N4" s="5">
        <f t="shared" si="1"/>
        <v>442966</v>
      </c>
      <c r="O4" s="7"/>
    </row>
    <row r="5" spans="1:15" ht="15.95" customHeight="1" x14ac:dyDescent="0.25">
      <c r="A5" s="9" t="s">
        <v>14</v>
      </c>
      <c r="B5" s="5">
        <v>0</v>
      </c>
      <c r="C5" s="5">
        <v>0</v>
      </c>
      <c r="D5" s="5">
        <v>0</v>
      </c>
      <c r="E5" s="5">
        <v>0</v>
      </c>
      <c r="F5" s="5">
        <v>36898</v>
      </c>
      <c r="G5" s="5">
        <f t="shared" si="0"/>
        <v>36898</v>
      </c>
      <c r="H5" s="10" t="s">
        <v>15</v>
      </c>
      <c r="I5" s="5">
        <v>3683</v>
      </c>
      <c r="J5" s="5">
        <v>15465</v>
      </c>
      <c r="K5" s="5">
        <v>5200</v>
      </c>
      <c r="L5" s="5">
        <v>20216</v>
      </c>
      <c r="M5" s="5">
        <v>54100</v>
      </c>
      <c r="N5" s="5">
        <f t="shared" si="1"/>
        <v>98664</v>
      </c>
      <c r="O5" s="7"/>
    </row>
    <row r="6" spans="1:15" ht="15.95" customHeight="1" x14ac:dyDescent="0.25">
      <c r="A6" s="4" t="s">
        <v>46</v>
      </c>
      <c r="B6" s="5">
        <v>0</v>
      </c>
      <c r="C6" s="5">
        <v>0</v>
      </c>
      <c r="D6" s="5">
        <v>0</v>
      </c>
      <c r="E6" s="5">
        <v>0</v>
      </c>
      <c r="F6" s="5">
        <v>128283</v>
      </c>
      <c r="G6" s="5">
        <f t="shared" si="0"/>
        <v>128283</v>
      </c>
      <c r="H6" s="10" t="s">
        <v>16</v>
      </c>
      <c r="I6" s="5"/>
      <c r="J6" s="5"/>
      <c r="K6" s="5"/>
      <c r="L6" s="5"/>
      <c r="M6" s="5"/>
      <c r="N6" s="5">
        <f t="shared" si="1"/>
        <v>0</v>
      </c>
      <c r="O6" s="7"/>
    </row>
    <row r="7" spans="1:15" ht="15.95" customHeight="1" x14ac:dyDescent="0.25">
      <c r="A7" s="9" t="s">
        <v>17</v>
      </c>
      <c r="B7" s="5">
        <v>0</v>
      </c>
      <c r="C7" s="5">
        <v>0</v>
      </c>
      <c r="D7" s="5">
        <v>0</v>
      </c>
      <c r="E7" s="5">
        <v>0</v>
      </c>
      <c r="F7" s="5">
        <v>41355</v>
      </c>
      <c r="G7" s="5">
        <f t="shared" si="0"/>
        <v>41355</v>
      </c>
      <c r="H7" s="10" t="s">
        <v>47</v>
      </c>
      <c r="I7" s="5"/>
      <c r="J7" s="5"/>
      <c r="K7" s="5"/>
      <c r="L7" s="5"/>
      <c r="M7" s="5">
        <v>138802</v>
      </c>
      <c r="N7" s="5">
        <f t="shared" si="1"/>
        <v>138802</v>
      </c>
      <c r="O7" s="7"/>
    </row>
    <row r="8" spans="1:15" ht="15.95" customHeight="1" x14ac:dyDescent="0.25">
      <c r="A8" s="9"/>
      <c r="B8" s="5">
        <v>0</v>
      </c>
      <c r="C8" s="5">
        <v>0</v>
      </c>
      <c r="D8" s="5">
        <v>0</v>
      </c>
      <c r="E8" s="5">
        <v>0</v>
      </c>
      <c r="F8" s="5"/>
      <c r="G8" s="5">
        <f t="shared" si="0"/>
        <v>0</v>
      </c>
      <c r="H8" s="6"/>
      <c r="I8" s="5"/>
      <c r="J8" s="5"/>
      <c r="K8" s="5"/>
      <c r="L8" s="5"/>
      <c r="M8" s="5"/>
      <c r="N8" s="5">
        <f t="shared" si="1"/>
        <v>0</v>
      </c>
      <c r="O8" s="7"/>
    </row>
    <row r="9" spans="1:15" ht="15.95" customHeight="1" x14ac:dyDescent="0.25">
      <c r="A9" s="11" t="s">
        <v>18</v>
      </c>
      <c r="B9" s="12">
        <f t="shared" ref="B9:G9" si="2">SUM(B2:B8)</f>
        <v>225162</v>
      </c>
      <c r="C9" s="12">
        <f t="shared" si="2"/>
        <v>304621</v>
      </c>
      <c r="D9" s="12">
        <f t="shared" si="2"/>
        <v>52755</v>
      </c>
      <c r="E9" s="12">
        <f t="shared" si="2"/>
        <v>65390</v>
      </c>
      <c r="F9" s="12">
        <f t="shared" si="2"/>
        <v>505797</v>
      </c>
      <c r="G9" s="12">
        <f t="shared" si="2"/>
        <v>1153725</v>
      </c>
      <c r="H9" s="11" t="s">
        <v>19</v>
      </c>
      <c r="I9" s="12">
        <f t="shared" ref="I9:N9" si="3">SUM(I2:I8)</f>
        <v>3683</v>
      </c>
      <c r="J9" s="12">
        <f t="shared" si="3"/>
        <v>15465</v>
      </c>
      <c r="K9" s="12">
        <f t="shared" si="3"/>
        <v>5200</v>
      </c>
      <c r="L9" s="12">
        <f t="shared" si="3"/>
        <v>20216</v>
      </c>
      <c r="M9" s="12">
        <f t="shared" si="3"/>
        <v>1110530</v>
      </c>
      <c r="N9" s="12">
        <f t="shared" si="3"/>
        <v>1155094</v>
      </c>
      <c r="O9" s="12">
        <f>+N9-G9</f>
        <v>1369</v>
      </c>
    </row>
    <row r="10" spans="1:15" ht="15.95" customHeight="1" x14ac:dyDescent="0.25">
      <c r="A10" s="9" t="s">
        <v>20</v>
      </c>
      <c r="B10" s="5">
        <v>3632</v>
      </c>
      <c r="C10" s="5">
        <v>1562</v>
      </c>
      <c r="D10" s="5">
        <v>2413</v>
      </c>
      <c r="E10" s="5">
        <v>635</v>
      </c>
      <c r="F10" s="5">
        <v>29250</v>
      </c>
      <c r="G10" s="5">
        <f t="shared" ref="G10:G15" si="4">SUM(B10:F10)</f>
        <v>37492</v>
      </c>
      <c r="H10" s="10" t="s">
        <v>21</v>
      </c>
      <c r="I10" s="5"/>
      <c r="J10" s="5"/>
      <c r="K10" s="5"/>
      <c r="L10" s="5"/>
      <c r="M10" s="5">
        <f>+'[1]8.Önk előirányzatok'!G10</f>
        <v>0</v>
      </c>
      <c r="N10" s="5">
        <f t="shared" si="1"/>
        <v>0</v>
      </c>
      <c r="O10" s="7"/>
    </row>
    <row r="11" spans="1:15" ht="25.5" x14ac:dyDescent="0.25">
      <c r="A11" s="9" t="s">
        <v>22</v>
      </c>
      <c r="B11" s="5">
        <v>1778</v>
      </c>
      <c r="C11" s="5">
        <v>0</v>
      </c>
      <c r="D11" s="5">
        <v>1613</v>
      </c>
      <c r="E11" s="5">
        <v>0</v>
      </c>
      <c r="F11" s="5">
        <v>4500</v>
      </c>
      <c r="G11" s="5">
        <f t="shared" si="4"/>
        <v>7891</v>
      </c>
      <c r="H11" s="10" t="s">
        <v>23</v>
      </c>
      <c r="I11" s="5"/>
      <c r="J11" s="5"/>
      <c r="K11" s="5"/>
      <c r="L11" s="5"/>
      <c r="M11" s="5">
        <v>54014</v>
      </c>
      <c r="N11" s="5">
        <f t="shared" si="1"/>
        <v>54014</v>
      </c>
      <c r="O11" s="7"/>
    </row>
    <row r="12" spans="1:15" ht="26.25" x14ac:dyDescent="0.25">
      <c r="A12" s="9" t="s">
        <v>24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f t="shared" si="4"/>
        <v>0</v>
      </c>
      <c r="H12" s="6" t="s">
        <v>25</v>
      </c>
      <c r="I12" s="5"/>
      <c r="J12" s="5"/>
      <c r="K12" s="5"/>
      <c r="L12" s="5"/>
      <c r="M12" s="5"/>
      <c r="N12" s="5">
        <f>SUM(I12:M12)</f>
        <v>0</v>
      </c>
      <c r="O12" s="7"/>
    </row>
    <row r="13" spans="1:15" ht="39" x14ac:dyDescent="0.25">
      <c r="A13" s="9" t="s">
        <v>26</v>
      </c>
      <c r="B13" s="5">
        <v>0</v>
      </c>
      <c r="C13" s="5">
        <v>0</v>
      </c>
      <c r="D13" s="5">
        <v>0</v>
      </c>
      <c r="E13" s="5">
        <v>0</v>
      </c>
      <c r="F13" s="5">
        <f>+'[1]8.Önk előirányzatok'!G42</f>
        <v>0</v>
      </c>
      <c r="G13" s="5">
        <f t="shared" si="4"/>
        <v>0</v>
      </c>
      <c r="H13" s="8" t="s">
        <v>27</v>
      </c>
      <c r="I13" s="5"/>
      <c r="J13" s="5"/>
      <c r="K13" s="5"/>
      <c r="L13" s="5"/>
      <c r="M13" s="5">
        <f>+'[1]8.Önk előirányzatok'!G14</f>
        <v>0</v>
      </c>
      <c r="N13" s="5">
        <f t="shared" si="1"/>
        <v>0</v>
      </c>
      <c r="O13" s="7"/>
    </row>
    <row r="14" spans="1:15" ht="26.25" x14ac:dyDescent="0.25">
      <c r="A14" s="9" t="s">
        <v>28</v>
      </c>
      <c r="B14" s="5">
        <v>0</v>
      </c>
      <c r="C14" s="5">
        <v>0</v>
      </c>
      <c r="D14" s="5">
        <v>0</v>
      </c>
      <c r="E14" s="5">
        <v>0</v>
      </c>
      <c r="F14" s="5">
        <v>10000</v>
      </c>
      <c r="G14" s="5">
        <f t="shared" si="4"/>
        <v>10000</v>
      </c>
      <c r="H14" s="8" t="s">
        <v>29</v>
      </c>
      <c r="I14" s="5"/>
      <c r="J14" s="5"/>
      <c r="K14" s="5"/>
      <c r="L14" s="5"/>
      <c r="M14" s="5">
        <f>+'[1]8.Önk előirányzatok'!G15</f>
        <v>0</v>
      </c>
      <c r="N14" s="5">
        <f t="shared" si="1"/>
        <v>0</v>
      </c>
      <c r="O14" s="7"/>
    </row>
    <row r="15" spans="1:15" ht="15.95" customHeight="1" x14ac:dyDescent="0.25">
      <c r="A15" s="8" t="s">
        <v>30</v>
      </c>
      <c r="B15" s="5">
        <v>0</v>
      </c>
      <c r="C15" s="5">
        <v>0</v>
      </c>
      <c r="D15" s="5">
        <v>0</v>
      </c>
      <c r="E15" s="5">
        <v>0</v>
      </c>
      <c r="F15" s="5"/>
      <c r="G15" s="5">
        <f t="shared" si="4"/>
        <v>0</v>
      </c>
      <c r="H15" s="10" t="s">
        <v>31</v>
      </c>
      <c r="I15" s="5"/>
      <c r="J15" s="5"/>
      <c r="K15" s="5"/>
      <c r="L15" s="5"/>
      <c r="M15" s="5"/>
      <c r="N15" s="5"/>
      <c r="O15" s="7"/>
    </row>
    <row r="16" spans="1:15" ht="26.25" x14ac:dyDescent="0.25">
      <c r="A16" s="13" t="s">
        <v>32</v>
      </c>
      <c r="B16" s="12">
        <f t="shared" ref="B16:G16" si="5">SUM(B10:B15)</f>
        <v>5410</v>
      </c>
      <c r="C16" s="12">
        <f t="shared" si="5"/>
        <v>1562</v>
      </c>
      <c r="D16" s="12">
        <f t="shared" si="5"/>
        <v>4026</v>
      </c>
      <c r="E16" s="12">
        <f t="shared" si="5"/>
        <v>635</v>
      </c>
      <c r="F16" s="12">
        <f t="shared" si="5"/>
        <v>43750</v>
      </c>
      <c r="G16" s="12">
        <f t="shared" si="5"/>
        <v>55383</v>
      </c>
      <c r="H16" s="13" t="s">
        <v>33</v>
      </c>
      <c r="I16" s="12">
        <f t="shared" ref="I16:N16" si="6">SUM(I10:I15)</f>
        <v>0</v>
      </c>
      <c r="J16" s="12">
        <f t="shared" si="6"/>
        <v>0</v>
      </c>
      <c r="K16" s="12">
        <f t="shared" si="6"/>
        <v>0</v>
      </c>
      <c r="L16" s="12">
        <f t="shared" si="6"/>
        <v>0</v>
      </c>
      <c r="M16" s="12">
        <f t="shared" si="6"/>
        <v>54014</v>
      </c>
      <c r="N16" s="12">
        <f t="shared" si="6"/>
        <v>54014</v>
      </c>
      <c r="O16" s="12">
        <f>+N16-G16</f>
        <v>-1369</v>
      </c>
    </row>
    <row r="17" spans="1:15" ht="15.95" customHeight="1" x14ac:dyDescent="0.25">
      <c r="A17" s="14" t="s">
        <v>34</v>
      </c>
      <c r="B17" s="15">
        <f t="shared" ref="B17:G17" si="7">+B9+B16</f>
        <v>230572</v>
      </c>
      <c r="C17" s="15">
        <f t="shared" si="7"/>
        <v>306183</v>
      </c>
      <c r="D17" s="15">
        <f t="shared" si="7"/>
        <v>56781</v>
      </c>
      <c r="E17" s="15">
        <f t="shared" si="7"/>
        <v>66025</v>
      </c>
      <c r="F17" s="15">
        <f t="shared" si="7"/>
        <v>549547</v>
      </c>
      <c r="G17" s="16">
        <f t="shared" si="7"/>
        <v>1209108</v>
      </c>
      <c r="H17" s="14" t="s">
        <v>35</v>
      </c>
      <c r="I17" s="16">
        <f t="shared" ref="I17:N17" si="8">+I16+I9</f>
        <v>3683</v>
      </c>
      <c r="J17" s="16">
        <f t="shared" si="8"/>
        <v>15465</v>
      </c>
      <c r="K17" s="16">
        <f t="shared" si="8"/>
        <v>5200</v>
      </c>
      <c r="L17" s="16">
        <f t="shared" si="8"/>
        <v>20216</v>
      </c>
      <c r="M17" s="16">
        <f t="shared" si="8"/>
        <v>1164544</v>
      </c>
      <c r="N17" s="16">
        <f t="shared" si="8"/>
        <v>1209108</v>
      </c>
      <c r="O17" s="16">
        <f>+N17-G17</f>
        <v>0</v>
      </c>
    </row>
    <row r="18" spans="1:15" ht="26.25" x14ac:dyDescent="0.25">
      <c r="A18" s="9" t="s">
        <v>36</v>
      </c>
      <c r="B18" s="5">
        <f>+'[1]Polg. Hivatal'!G49</f>
        <v>0</v>
      </c>
      <c r="C18" s="5">
        <f>+'[1]Kispatak Óvoda'!G49</f>
        <v>0</v>
      </c>
      <c r="D18" s="5">
        <f>+[1]Öregiskola!G49</f>
        <v>0</v>
      </c>
      <c r="E18" s="5">
        <f>+[1]Bölcsőde!G49</f>
        <v>0</v>
      </c>
      <c r="F18" s="5">
        <v>603364</v>
      </c>
      <c r="G18" s="5">
        <v>0</v>
      </c>
      <c r="H18" s="10" t="s">
        <v>37</v>
      </c>
      <c r="I18" s="5">
        <v>221479</v>
      </c>
      <c r="J18" s="5">
        <v>289156</v>
      </c>
      <c r="K18" s="5">
        <v>47555</v>
      </c>
      <c r="L18" s="5">
        <v>45174</v>
      </c>
      <c r="M18" s="5"/>
      <c r="N18" s="5">
        <f>SUM(I18:M18)</f>
        <v>603364</v>
      </c>
      <c r="O18" s="7"/>
    </row>
    <row r="19" spans="1:15" ht="26.25" x14ac:dyDescent="0.25">
      <c r="A19" s="9" t="s">
        <v>38</v>
      </c>
      <c r="B19" s="5">
        <f>+'[1]Polg. Hivatal'!G50</f>
        <v>0</v>
      </c>
      <c r="C19" s="5">
        <f>+'[1]Kispatak Óvoda'!G50</f>
        <v>0</v>
      </c>
      <c r="D19" s="5">
        <f>+[1]Öregiskola!G50</f>
        <v>0</v>
      </c>
      <c r="E19" s="5">
        <f>+[1]Bölcsőde!G50</f>
        <v>0</v>
      </c>
      <c r="F19" s="5">
        <v>11633</v>
      </c>
      <c r="G19" s="5">
        <v>0</v>
      </c>
      <c r="H19" s="6" t="s">
        <v>39</v>
      </c>
      <c r="I19" s="5">
        <v>5410</v>
      </c>
      <c r="J19" s="5">
        <v>1562</v>
      </c>
      <c r="K19" s="5">
        <v>4026</v>
      </c>
      <c r="L19" s="5">
        <v>635</v>
      </c>
      <c r="M19" s="5"/>
      <c r="N19" s="5">
        <f>SUM(I19:M19)</f>
        <v>11633</v>
      </c>
      <c r="O19" s="7"/>
    </row>
    <row r="20" spans="1:15" x14ac:dyDescent="0.25">
      <c r="A20" s="9"/>
      <c r="B20" s="5"/>
      <c r="C20" s="5"/>
      <c r="D20" s="5"/>
      <c r="E20" s="5"/>
      <c r="F20" s="5"/>
      <c r="G20" s="5"/>
      <c r="H20" s="6" t="s">
        <v>40</v>
      </c>
      <c r="I20" s="5"/>
      <c r="J20" s="5"/>
      <c r="K20" s="5"/>
      <c r="L20" s="5"/>
      <c r="M20" s="5"/>
      <c r="N20" s="5">
        <f>SUM(J20:M20)</f>
        <v>0</v>
      </c>
      <c r="O20" s="7"/>
    </row>
    <row r="21" spans="1:15" x14ac:dyDescent="0.25">
      <c r="A21" s="9"/>
      <c r="B21" s="5"/>
      <c r="C21" s="5"/>
      <c r="D21" s="5"/>
      <c r="E21" s="5"/>
      <c r="F21" s="5"/>
      <c r="G21" s="5"/>
      <c r="H21" s="6" t="s">
        <v>41</v>
      </c>
      <c r="I21" s="5"/>
      <c r="J21" s="5"/>
      <c r="K21" s="5"/>
      <c r="L21" s="5"/>
      <c r="M21" s="5"/>
      <c r="N21" s="5">
        <f>SUM(J21:M21)</f>
        <v>0</v>
      </c>
      <c r="O21" s="7"/>
    </row>
    <row r="22" spans="1:15" ht="15.95" customHeight="1" x14ac:dyDescent="0.25">
      <c r="A22" s="17" t="s">
        <v>42</v>
      </c>
      <c r="B22" s="18"/>
      <c r="C22" s="18"/>
      <c r="D22" s="18"/>
      <c r="E22" s="18"/>
      <c r="F22" s="18">
        <f>+'[1]8.Önk előirányzatok'!G51</f>
        <v>0</v>
      </c>
      <c r="G22" s="18">
        <f>SUM(C22:F22)</f>
        <v>0</v>
      </c>
      <c r="H22" s="17" t="s">
        <v>43</v>
      </c>
      <c r="I22" s="18">
        <f>SUM(I18:I21)</f>
        <v>226889</v>
      </c>
      <c r="J22" s="18">
        <f>SUM(J18:J21)</f>
        <v>290718</v>
      </c>
      <c r="K22" s="18">
        <f>SUM(K18:K21)</f>
        <v>51581</v>
      </c>
      <c r="L22" s="18">
        <f>SUM(L18:L21)</f>
        <v>45809</v>
      </c>
      <c r="M22" s="18">
        <f>SUM(M18:M21)</f>
        <v>0</v>
      </c>
      <c r="N22" s="18">
        <f>SUM(N20:N21)</f>
        <v>0</v>
      </c>
      <c r="O22" s="18"/>
    </row>
    <row r="23" spans="1:15" ht="15.95" customHeight="1" x14ac:dyDescent="0.25">
      <c r="A23" s="19" t="s">
        <v>44</v>
      </c>
      <c r="B23" s="20">
        <f t="shared" ref="B23:G23" si="9">SUM(B17:B22)</f>
        <v>230572</v>
      </c>
      <c r="C23" s="20">
        <f t="shared" si="9"/>
        <v>306183</v>
      </c>
      <c r="D23" s="20">
        <f t="shared" si="9"/>
        <v>56781</v>
      </c>
      <c r="E23" s="20">
        <f t="shared" si="9"/>
        <v>66025</v>
      </c>
      <c r="F23" s="20">
        <f t="shared" si="9"/>
        <v>1164544</v>
      </c>
      <c r="G23" s="20">
        <f t="shared" si="9"/>
        <v>1209108</v>
      </c>
      <c r="H23" s="19" t="s">
        <v>45</v>
      </c>
      <c r="I23" s="20">
        <f t="shared" ref="I23:N23" si="10">+I17+I22</f>
        <v>230572</v>
      </c>
      <c r="J23" s="20">
        <f t="shared" si="10"/>
        <v>306183</v>
      </c>
      <c r="K23" s="20">
        <f t="shared" si="10"/>
        <v>56781</v>
      </c>
      <c r="L23" s="20">
        <f t="shared" si="10"/>
        <v>66025</v>
      </c>
      <c r="M23" s="20">
        <f t="shared" si="10"/>
        <v>1164544</v>
      </c>
      <c r="N23" s="20">
        <f t="shared" si="10"/>
        <v>1209108</v>
      </c>
      <c r="O23" s="20">
        <f>+N23-G23</f>
        <v>0</v>
      </c>
    </row>
    <row r="24" spans="1:15" x14ac:dyDescent="0.25">
      <c r="A24" s="21"/>
      <c r="H24" s="23"/>
    </row>
    <row r="25" spans="1:15" x14ac:dyDescent="0.25">
      <c r="A25" s="21"/>
      <c r="G25" s="25"/>
      <c r="H25" s="23"/>
    </row>
    <row r="26" spans="1:15" x14ac:dyDescent="0.25">
      <c r="H26" s="23"/>
    </row>
  </sheetData>
  <pageMargins left="0.70866141732283472" right="0.70866141732283472" top="0.74803149606299213" bottom="0.74803149606299213" header="0.31496062992125984" footer="0.31496062992125984"/>
  <pageSetup paperSize="9" scale="93" orientation="landscape" horizontalDpi="4294967294" r:id="rId1"/>
  <headerFooter>
    <oddHeader>&amp;C1. sz melléklet Nagykovácsi Nk. Önkormányzatának mérlege, valamint kiadások és bevételek működési-felhalmozási bontásban_2017. évi előirányzat</oddHeader>
  </headerFooter>
  <colBreaks count="1" manualBreakCount="1">
    <brk id="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sz. melléklet_Mérleg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Zoli</dc:creator>
  <cp:lastModifiedBy>Perlaki Zoltán</cp:lastModifiedBy>
  <cp:lastPrinted>2017-02-15T13:43:27Z</cp:lastPrinted>
  <dcterms:created xsi:type="dcterms:W3CDTF">2016-02-14T14:40:52Z</dcterms:created>
  <dcterms:modified xsi:type="dcterms:W3CDTF">2017-02-24T12:44:04Z</dcterms:modified>
</cp:coreProperties>
</file>